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63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<sst xmlns="http://schemas.openxmlformats.org/spreadsheetml/2006/main" count="63" uniqueCount="63">
  <si>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予算額</t>
  </si>
  <si>
    <t>決算額</t>
  </si>
  <si>
    <t>科　　　　目</t>
  </si>
  <si>
    <t>差　異</t>
  </si>
  <si>
    <t>備　　　　　　　考</t>
  </si>
  <si>
    <t>Ⅰ収入の部</t>
  </si>
  <si>
    <t>　1.基本財産運用収入</t>
  </si>
  <si>
    <t>　　基本財産利息収入</t>
  </si>
  <si>
    <t>　2.寄附金収入</t>
  </si>
  <si>
    <t>　　（2）指定研究寄付金　</t>
  </si>
  <si>
    <t>　　（1）一般寄付金　</t>
  </si>
  <si>
    <t>　3.賛助会費収入</t>
  </si>
  <si>
    <t>　　　当期収入合計（A)</t>
  </si>
  <si>
    <t>(単位：円）</t>
  </si>
  <si>
    <t>Ⅱ支出の部</t>
  </si>
  <si>
    <t>　1.事業費</t>
  </si>
  <si>
    <t>　　（2）医学及び医療の教育　　</t>
  </si>
  <si>
    <t>　  （3）臨床研修体制の整備　　　　　　　　　　　　　　　　　　</t>
  </si>
  <si>
    <t>　　（6）先端的医療技術の産</t>
  </si>
  <si>
    <t>　　（7）その他目的達成に必</t>
  </si>
  <si>
    <t>　　（1）人件費</t>
  </si>
  <si>
    <t>　　（2）会議費</t>
  </si>
  <si>
    <t>　　（3）会議費旅費</t>
  </si>
  <si>
    <t>　　（4）事務費</t>
  </si>
  <si>
    <t>　　（5）通信費</t>
  </si>
  <si>
    <t>　3.予備費</t>
  </si>
  <si>
    <t>　4.特定預金支出</t>
  </si>
  <si>
    <t>　　当期支出合計（D)</t>
  </si>
  <si>
    <t>　　当期収支差額（A-D)</t>
  </si>
  <si>
    <t>産官学連携事業助成　600千円</t>
  </si>
  <si>
    <t>健康保険、厚生年金、雇用保険を含む</t>
  </si>
  <si>
    <t>　　（1）地域社会への医療　　　</t>
  </si>
  <si>
    <t>　　　及び 研究に対する助</t>
  </si>
  <si>
    <t xml:space="preserve">       の安定供給に関する</t>
  </si>
  <si>
    <t>　　　事業</t>
  </si>
  <si>
    <t>　　　成</t>
  </si>
  <si>
    <t>　　（4）医療関係者の医学・　　　　　　　　　　　　　　　　　　　　　　</t>
  </si>
  <si>
    <t>　　　要な事業</t>
  </si>
  <si>
    <t xml:space="preserve"> 　　 医療情報の提供に関   </t>
  </si>
  <si>
    <t>　　次期繰越収支差額（C-D)</t>
  </si>
  <si>
    <t>(平成17年4月1日から平成18年3月31日まで）</t>
  </si>
  <si>
    <t>　　　官学連携に関する事業</t>
  </si>
  <si>
    <t>　　　する事業</t>
  </si>
  <si>
    <t>　4.修学資金貸与事業事務費</t>
  </si>
  <si>
    <t>　5.基本財産収入</t>
  </si>
  <si>
    <t>　6.補助金等</t>
  </si>
  <si>
    <t>　2.管理費</t>
  </si>
  <si>
    <t>ダイレクトメール　15,110円</t>
  </si>
  <si>
    <t>若手研究者への奨励金支給　600千円、国際協力等助成　200千円</t>
  </si>
  <si>
    <t>研究助成金交付　59,130,852円、卒前・卒後教育推進助成 166千円</t>
  </si>
  <si>
    <t>卒前・卒後の教育研修情報交換　139,456円</t>
  </si>
  <si>
    <t>臨床研修医助成　4,800千円、臨床研修指導医講習会　400千円</t>
  </si>
  <si>
    <t>医療相談・財団HP対応　798,765円、シンポジュウム・研究会　50千円</t>
  </si>
  <si>
    <t>市民公開講座　823,779、,公開シンポジウム 222,330円</t>
  </si>
  <si>
    <t>　　　に対する助成</t>
  </si>
  <si>
    <t>　　（5）県民の健康教育普及</t>
  </si>
  <si>
    <t>　　　及び向上に関する事業</t>
  </si>
  <si>
    <t xml:space="preserve">                       財団法人新潟医学振興会</t>
  </si>
  <si>
    <t>　　　　　             理事長　　武　藤　輝　一　　　　　　</t>
  </si>
  <si>
    <t>　　　前期繰越収支差額（B)</t>
  </si>
  <si>
    <t>　　　収入合計（C＝A＋B)</t>
  </si>
  <si>
    <t>　　（6）顧問報酬</t>
  </si>
  <si>
    <t xml:space="preserve">収　支　計　算　書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</si>
</sst>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2" fillId="0" borderId="0" xfId="16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2" xfId="16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8">
      <selection activeCell="G16" sqref="G16"/>
    </sheetView>
  </sheetViews>
  <sheetFormatPr defaultColWidth="9.00390625" defaultRowHeight="13.5"/>
  <cols>
    <col min="1" max="1" width="22.375" style="0" customWidth="1"/>
    <col min="2" max="4" width="10.00390625" style="0" customWidth="1"/>
    <col min="5" max="5" width="38.50390625" style="0" customWidth="1"/>
  </cols>
  <sheetData>
    <row r="1" spans="1:5" ht="13.5">
      <c r="A1" s="21" t="s">
        <v>62</v>
      </c>
      <c r="B1" s="21"/>
      <c r="C1" s="21"/>
      <c r="D1" s="21"/>
      <c r="E1" s="21"/>
    </row>
    <row r="2" spans="1:5" ht="13.5">
      <c r="A2" s="21" t="s">
        <v>40</v>
      </c>
      <c r="B2" s="21"/>
      <c r="C2" s="21"/>
      <c r="D2" s="21"/>
      <c r="E2" s="21"/>
    </row>
    <row r="4" ht="13.5">
      <c r="E4" s="20" t="s">
        <v>57</v>
      </c>
    </row>
    <row r="5" ht="13.5">
      <c r="E5" s="20" t="s">
        <v>58</v>
      </c>
    </row>
    <row r="6" ht="13.5">
      <c r="E6" s="3" t="s">
        <v>13</v>
      </c>
    </row>
    <row r="7" spans="1:5" ht="13.5">
      <c r="A7" s="1" t="s">
        <v>2</v>
      </c>
      <c r="B7" s="1" t="s">
        <v>0</v>
      </c>
      <c r="C7" s="1" t="s">
        <v>1</v>
      </c>
      <c r="D7" s="1" t="s">
        <v>3</v>
      </c>
      <c r="E7" s="1" t="s">
        <v>4</v>
      </c>
    </row>
    <row r="8" spans="1:5" ht="13.5">
      <c r="A8" s="5" t="s">
        <v>5</v>
      </c>
      <c r="B8" s="6"/>
      <c r="C8" s="6"/>
      <c r="D8" s="6"/>
      <c r="E8" s="5"/>
    </row>
    <row r="9" spans="1:5" ht="13.5">
      <c r="A9" s="7" t="s">
        <v>6</v>
      </c>
      <c r="B9" s="8">
        <v>25000</v>
      </c>
      <c r="C9" s="8">
        <v>168798</v>
      </c>
      <c r="D9" s="8">
        <f>B9-C9</f>
        <v>-143798</v>
      </c>
      <c r="E9" s="7"/>
    </row>
    <row r="10" spans="1:5" ht="13.5">
      <c r="A10" s="7" t="s">
        <v>7</v>
      </c>
      <c r="B10" s="9">
        <v>25000</v>
      </c>
      <c r="C10" s="9">
        <v>168798</v>
      </c>
      <c r="D10" s="6">
        <f>B10-C10</f>
        <v>-143798</v>
      </c>
      <c r="E10" s="7"/>
    </row>
    <row r="11" spans="1:5" ht="13.5">
      <c r="A11" s="7"/>
      <c r="B11" s="9"/>
      <c r="C11" s="9"/>
      <c r="D11" s="9"/>
      <c r="E11" s="7"/>
    </row>
    <row r="12" spans="1:5" ht="13.5">
      <c r="A12" s="7" t="s">
        <v>8</v>
      </c>
      <c r="B12" s="8">
        <v>17500000</v>
      </c>
      <c r="C12" s="8">
        <f>C13+C14</f>
        <v>82526283</v>
      </c>
      <c r="D12" s="8">
        <f>D13+D14</f>
        <v>-65026283</v>
      </c>
      <c r="E12" s="7"/>
    </row>
    <row r="13" spans="1:5" ht="13.5">
      <c r="A13" s="7" t="s">
        <v>10</v>
      </c>
      <c r="B13" s="9">
        <v>7500000</v>
      </c>
      <c r="C13" s="9">
        <v>10412000</v>
      </c>
      <c r="D13" s="9">
        <f>B13-C13</f>
        <v>-2912000</v>
      </c>
      <c r="E13" s="7"/>
    </row>
    <row r="14" spans="1:5" ht="13.5">
      <c r="A14" s="7" t="s">
        <v>9</v>
      </c>
      <c r="B14" s="9">
        <v>10000000</v>
      </c>
      <c r="C14" s="9">
        <v>72114283</v>
      </c>
      <c r="D14" s="9">
        <f>B14-C14</f>
        <v>-62114283</v>
      </c>
      <c r="E14" s="7"/>
    </row>
    <row r="15" spans="1:5" ht="13.5">
      <c r="A15" s="7"/>
      <c r="B15" s="9"/>
      <c r="C15" s="9"/>
      <c r="D15" s="9"/>
      <c r="E15" s="7"/>
    </row>
    <row r="16" spans="1:5" ht="13.5">
      <c r="A16" s="7" t="s">
        <v>11</v>
      </c>
      <c r="B16" s="8">
        <v>6000000</v>
      </c>
      <c r="C16" s="8">
        <v>5970000</v>
      </c>
      <c r="D16" s="8">
        <f>B16-C16</f>
        <v>30000</v>
      </c>
      <c r="E16" s="7"/>
    </row>
    <row r="17" spans="1:5" ht="13.5">
      <c r="A17" s="18" t="s">
        <v>43</v>
      </c>
      <c r="B17" s="8">
        <v>722000</v>
      </c>
      <c r="C17" s="8">
        <v>722000</v>
      </c>
      <c r="D17" s="8">
        <f>B17-C17</f>
        <v>0</v>
      </c>
      <c r="E17" s="7"/>
    </row>
    <row r="18" spans="1:5" ht="13.5">
      <c r="A18" s="7" t="s">
        <v>44</v>
      </c>
      <c r="B18" s="10">
        <v>300000</v>
      </c>
      <c r="C18" s="10">
        <v>340000</v>
      </c>
      <c r="D18" s="10">
        <f>B18-C18</f>
        <v>-40000</v>
      </c>
      <c r="E18" s="7"/>
    </row>
    <row r="19" spans="1:5" ht="13.5">
      <c r="A19" s="7" t="s">
        <v>45</v>
      </c>
      <c r="B19" s="9">
        <v>0</v>
      </c>
      <c r="C19" s="9">
        <v>0</v>
      </c>
      <c r="D19" s="9">
        <f>B19-C19</f>
        <v>0</v>
      </c>
      <c r="E19" s="7"/>
    </row>
    <row r="20" spans="1:5" ht="13.5">
      <c r="A20" s="7" t="s">
        <v>12</v>
      </c>
      <c r="B20" s="8">
        <f>B10+B13+B14+B16+B17+B18+B19</f>
        <v>24547000</v>
      </c>
      <c r="C20" s="8">
        <f>C10+C13+C14+C16+C17+C18+C19</f>
        <v>89727081</v>
      </c>
      <c r="D20" s="8">
        <f>D10+D13+D14+D16+D18+D19</f>
        <v>-65180081</v>
      </c>
      <c r="E20" s="7"/>
    </row>
    <row r="21" spans="1:5" ht="13.5">
      <c r="A21" s="7" t="s">
        <v>59</v>
      </c>
      <c r="B21" s="9">
        <v>2248802</v>
      </c>
      <c r="C21" s="9">
        <v>14229171</v>
      </c>
      <c r="D21" s="9">
        <f>B21-C21</f>
        <v>-11980369</v>
      </c>
      <c r="E21" s="7"/>
    </row>
    <row r="22" spans="1:5" ht="13.5">
      <c r="A22" s="7" t="s">
        <v>60</v>
      </c>
      <c r="B22" s="10">
        <f>B20+B21</f>
        <v>26795802</v>
      </c>
      <c r="C22" s="10">
        <f>C20+C21</f>
        <v>103956252</v>
      </c>
      <c r="D22" s="10">
        <f>D20+D21</f>
        <v>-77160450</v>
      </c>
      <c r="E22" s="7"/>
    </row>
    <row r="23" spans="1:5" ht="13.5">
      <c r="A23" s="7"/>
      <c r="B23" s="9"/>
      <c r="C23" s="9"/>
      <c r="D23" s="9"/>
      <c r="E23" s="7"/>
    </row>
    <row r="24" spans="1:5" ht="13.5">
      <c r="A24" s="7" t="s">
        <v>14</v>
      </c>
      <c r="B24" s="9"/>
      <c r="C24" s="9"/>
      <c r="D24" s="9"/>
      <c r="E24" s="7"/>
    </row>
    <row r="25" spans="1:5" ht="13.5">
      <c r="A25" s="7" t="s">
        <v>15</v>
      </c>
      <c r="B25" s="8">
        <f>B26+B29+B32+B34+B37+B39+B41</f>
        <v>19920000</v>
      </c>
      <c r="C25" s="8">
        <f>C26+C29+C32+C34+C37+C39+C41</f>
        <v>67946292</v>
      </c>
      <c r="D25" s="8">
        <f>D26+D29+D32+D34+D37+D39+D41</f>
        <v>-48026292</v>
      </c>
      <c r="E25" s="7"/>
    </row>
    <row r="26" spans="1:5" ht="13.5">
      <c r="A26" s="11" t="s">
        <v>31</v>
      </c>
      <c r="B26" s="9">
        <v>140000</v>
      </c>
      <c r="C26" s="9">
        <v>15110</v>
      </c>
      <c r="D26" s="9">
        <f>B26-C26</f>
        <v>124890</v>
      </c>
      <c r="E26" s="16" t="s">
        <v>47</v>
      </c>
    </row>
    <row r="27" spans="1:5" ht="13.5">
      <c r="A27" s="11" t="s">
        <v>33</v>
      </c>
      <c r="B27" s="9"/>
      <c r="C27" s="9"/>
      <c r="D27" s="9"/>
      <c r="E27" s="14"/>
    </row>
    <row r="28" spans="1:5" ht="13.5">
      <c r="A28" s="11" t="s">
        <v>34</v>
      </c>
      <c r="B28" s="9"/>
      <c r="C28" s="9"/>
      <c r="D28" s="9"/>
      <c r="E28" s="14"/>
    </row>
    <row r="29" spans="1:5" ht="13.5">
      <c r="A29" s="11" t="s">
        <v>16</v>
      </c>
      <c r="B29" s="9">
        <v>11100000</v>
      </c>
      <c r="C29" s="9">
        <v>60236308</v>
      </c>
      <c r="D29" s="9">
        <f>B29-C29</f>
        <v>-49136308</v>
      </c>
      <c r="E29" s="17" t="s">
        <v>48</v>
      </c>
    </row>
    <row r="30" spans="1:5" ht="13.5">
      <c r="A30" s="11" t="s">
        <v>32</v>
      </c>
      <c r="B30" s="9"/>
      <c r="C30" s="9"/>
      <c r="D30" s="9"/>
      <c r="E30" s="17" t="s">
        <v>49</v>
      </c>
    </row>
    <row r="31" spans="1:5" ht="13.5">
      <c r="A31" s="11" t="s">
        <v>35</v>
      </c>
      <c r="B31" s="9"/>
      <c r="C31" s="9"/>
      <c r="D31" s="9"/>
      <c r="E31" s="17" t="s">
        <v>50</v>
      </c>
    </row>
    <row r="32" spans="1:5" ht="13.5">
      <c r="A32" s="11" t="s">
        <v>17</v>
      </c>
      <c r="B32" s="9">
        <v>5200000</v>
      </c>
      <c r="C32" s="9">
        <v>5200000</v>
      </c>
      <c r="D32" s="9">
        <f>B32-C32</f>
        <v>0</v>
      </c>
      <c r="E32" s="17" t="s">
        <v>51</v>
      </c>
    </row>
    <row r="33" spans="1:5" ht="13.5">
      <c r="A33" s="11" t="s">
        <v>54</v>
      </c>
      <c r="B33" s="9"/>
      <c r="C33" s="9"/>
      <c r="D33" s="9"/>
      <c r="E33" s="14"/>
    </row>
    <row r="34" spans="1:5" ht="13.5">
      <c r="A34" s="12" t="s">
        <v>36</v>
      </c>
      <c r="B34" s="13">
        <v>850000</v>
      </c>
      <c r="C34" s="13">
        <v>848765</v>
      </c>
      <c r="D34" s="9">
        <f>B34-C34</f>
        <v>1235</v>
      </c>
      <c r="E34" s="17" t="s">
        <v>52</v>
      </c>
    </row>
    <row r="35" spans="1:5" ht="13.5">
      <c r="A35" s="12" t="s">
        <v>38</v>
      </c>
      <c r="B35" s="9"/>
      <c r="C35" s="9"/>
      <c r="D35" s="9"/>
      <c r="E35" s="14"/>
    </row>
    <row r="36" spans="1:5" ht="13.5">
      <c r="A36" s="12" t="s">
        <v>42</v>
      </c>
      <c r="B36" s="9"/>
      <c r="C36" s="9"/>
      <c r="D36" s="9"/>
      <c r="E36" s="14"/>
    </row>
    <row r="37" spans="1:5" ht="13.5">
      <c r="A37" s="19" t="s">
        <v>55</v>
      </c>
      <c r="B37" s="9">
        <v>1430000</v>
      </c>
      <c r="C37" s="9">
        <v>1046109</v>
      </c>
      <c r="D37" s="9">
        <f>B37-C37</f>
        <v>383891</v>
      </c>
      <c r="E37" s="14" t="s">
        <v>53</v>
      </c>
    </row>
    <row r="38" spans="1:5" ht="13.5">
      <c r="A38" s="19" t="s">
        <v>56</v>
      </c>
      <c r="B38" s="9"/>
      <c r="C38" s="9"/>
      <c r="D38" s="9"/>
      <c r="E38" s="14"/>
    </row>
    <row r="39" spans="1:5" ht="13.5">
      <c r="A39" s="12" t="s">
        <v>18</v>
      </c>
      <c r="B39" s="9">
        <v>600000</v>
      </c>
      <c r="C39" s="9">
        <v>600000</v>
      </c>
      <c r="D39" s="9">
        <f>B39-C39</f>
        <v>0</v>
      </c>
      <c r="E39" s="14" t="s">
        <v>29</v>
      </c>
    </row>
    <row r="40" spans="1:5" ht="13.5">
      <c r="A40" s="12" t="s">
        <v>41</v>
      </c>
      <c r="B40" s="9"/>
      <c r="C40" s="9"/>
      <c r="D40" s="9"/>
      <c r="E40" s="14"/>
    </row>
    <row r="41" spans="1:5" ht="13.5">
      <c r="A41" s="12" t="s">
        <v>19</v>
      </c>
      <c r="B41" s="9">
        <v>600000</v>
      </c>
      <c r="C41" s="9">
        <v>0</v>
      </c>
      <c r="D41" s="9">
        <f>B41-C41</f>
        <v>600000</v>
      </c>
      <c r="E41" s="14"/>
    </row>
    <row r="42" spans="1:5" ht="13.5">
      <c r="A42" s="12" t="s">
        <v>37</v>
      </c>
      <c r="B42" s="9"/>
      <c r="C42" s="9"/>
      <c r="D42" s="9"/>
      <c r="E42" s="14"/>
    </row>
    <row r="43" spans="1:5" ht="13.5">
      <c r="A43" s="9"/>
      <c r="B43" s="9"/>
      <c r="C43" s="9"/>
      <c r="D43" s="9"/>
      <c r="E43" s="14"/>
    </row>
    <row r="44" spans="1:5" ht="13.5">
      <c r="A44" s="9" t="s">
        <v>46</v>
      </c>
      <c r="B44" s="8">
        <f>B45+B46+B47+B48+B49+B50</f>
        <v>5204305</v>
      </c>
      <c r="C44" s="8">
        <f>C45+C46+C47+C48+C49+C50</f>
        <v>4569168</v>
      </c>
      <c r="D44" s="8">
        <f>D45+D46+D47+D48+D49+D50</f>
        <v>635137</v>
      </c>
      <c r="E44" s="14"/>
    </row>
    <row r="45" spans="1:5" ht="13.5">
      <c r="A45" s="9" t="s">
        <v>20</v>
      </c>
      <c r="B45" s="9">
        <v>3546700</v>
      </c>
      <c r="C45" s="9">
        <v>3368601</v>
      </c>
      <c r="D45" s="9">
        <f aca="true" t="shared" si="0" ref="D45:D50">B45-C45</f>
        <v>178099</v>
      </c>
      <c r="E45" s="17" t="s">
        <v>30</v>
      </c>
    </row>
    <row r="46" spans="1:5" ht="13.5">
      <c r="A46" s="9" t="s">
        <v>21</v>
      </c>
      <c r="B46" s="9">
        <v>15000</v>
      </c>
      <c r="C46" s="9">
        <v>0</v>
      </c>
      <c r="D46" s="9">
        <f t="shared" si="0"/>
        <v>15000</v>
      </c>
      <c r="E46" s="14"/>
    </row>
    <row r="47" spans="1:5" ht="13.5">
      <c r="A47" s="9" t="s">
        <v>22</v>
      </c>
      <c r="B47" s="9">
        <v>281500</v>
      </c>
      <c r="C47" s="9">
        <v>103945</v>
      </c>
      <c r="D47" s="9">
        <f t="shared" si="0"/>
        <v>177555</v>
      </c>
      <c r="E47" s="14"/>
    </row>
    <row r="48" spans="1:5" ht="13.5">
      <c r="A48" s="9" t="s">
        <v>23</v>
      </c>
      <c r="B48" s="9">
        <v>743705</v>
      </c>
      <c r="C48" s="9">
        <v>599115</v>
      </c>
      <c r="D48" s="9">
        <f t="shared" si="0"/>
        <v>144590</v>
      </c>
      <c r="E48" s="14"/>
    </row>
    <row r="49" spans="1:5" ht="13.5">
      <c r="A49" s="9" t="s">
        <v>24</v>
      </c>
      <c r="B49" s="9">
        <v>407400</v>
      </c>
      <c r="C49" s="9">
        <v>287507</v>
      </c>
      <c r="D49" s="9">
        <f t="shared" si="0"/>
        <v>119893</v>
      </c>
      <c r="E49" s="14"/>
    </row>
    <row r="50" spans="1:5" ht="13.5">
      <c r="A50" s="9" t="s">
        <v>61</v>
      </c>
      <c r="B50" s="9">
        <v>210000</v>
      </c>
      <c r="C50" s="9">
        <v>210000</v>
      </c>
      <c r="D50" s="9">
        <f t="shared" si="0"/>
        <v>0</v>
      </c>
      <c r="E50" s="14"/>
    </row>
    <row r="51" spans="1:5" ht="13.5">
      <c r="A51" s="9"/>
      <c r="B51" s="9"/>
      <c r="C51" s="9"/>
      <c r="D51" s="9"/>
      <c r="E51" s="14"/>
    </row>
    <row r="52" spans="1:5" ht="13.5">
      <c r="A52" s="9" t="s">
        <v>25</v>
      </c>
      <c r="B52" s="8">
        <v>200000</v>
      </c>
      <c r="C52" s="8">
        <v>0</v>
      </c>
      <c r="D52" s="8">
        <f>B52-C52</f>
        <v>200000</v>
      </c>
      <c r="E52" s="14"/>
    </row>
    <row r="53" spans="1:5" ht="13.5">
      <c r="A53" s="9" t="s">
        <v>26</v>
      </c>
      <c r="B53" s="10">
        <v>300000</v>
      </c>
      <c r="C53" s="10">
        <v>340000</v>
      </c>
      <c r="D53" s="10">
        <f>B53-C53</f>
        <v>-40000</v>
      </c>
      <c r="E53" s="14"/>
    </row>
    <row r="54" spans="1:5" ht="13.5">
      <c r="A54" s="9"/>
      <c r="B54" s="9"/>
      <c r="C54" s="9"/>
      <c r="D54" s="9"/>
      <c r="E54" s="14"/>
    </row>
    <row r="55" spans="1:5" ht="13.5">
      <c r="A55" s="9" t="s">
        <v>27</v>
      </c>
      <c r="B55" s="9">
        <f>B25+B44+B52+B53</f>
        <v>25624305</v>
      </c>
      <c r="C55" s="9">
        <f>C25+C44+C52+C53</f>
        <v>72855460</v>
      </c>
      <c r="D55" s="9">
        <f>D25+D44+D52+D53</f>
        <v>-47231155</v>
      </c>
      <c r="E55" s="14"/>
    </row>
    <row r="56" spans="1:5" ht="13.5">
      <c r="A56" s="9" t="s">
        <v>28</v>
      </c>
      <c r="B56" s="9">
        <f>B20-B55</f>
        <v>-1077305</v>
      </c>
      <c r="C56" s="9">
        <f>C20-C55</f>
        <v>16871621</v>
      </c>
      <c r="D56" s="9">
        <f>D20-D55</f>
        <v>-17948926</v>
      </c>
      <c r="E56" s="14"/>
    </row>
    <row r="57" spans="1:5" ht="13.5">
      <c r="A57" s="8" t="s">
        <v>39</v>
      </c>
      <c r="B57" s="8">
        <f>B22-B55</f>
        <v>1171497</v>
      </c>
      <c r="C57" s="8">
        <f>C22-C55</f>
        <v>31100792</v>
      </c>
      <c r="D57" s="8">
        <f>D22-D55</f>
        <v>-29929295</v>
      </c>
      <c r="E57" s="15"/>
    </row>
    <row r="58" spans="1:5" ht="13.5">
      <c r="A58" s="4"/>
      <c r="B58" s="4"/>
      <c r="C58" s="4"/>
      <c r="D58" s="4"/>
      <c r="E58" s="2"/>
    </row>
  </sheetData>
  <mergeCells count="2">
    <mergeCell ref="A2:E2"/>
    <mergeCell ref="A1:E1"/>
  </mergeCells>
  <printOptions/>
  <pageMargins left="0.65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aryo</dc:creator>
  <cp:keywords/>
  <dc:description/>
  <cp:lastModifiedBy>aryo</cp:lastModifiedBy>
  <cp:lastPrinted>2006-04-05T07:21:57Z</cp:lastPrinted>
  <dcterms:created xsi:type="dcterms:W3CDTF">2005-04-11T08:18:29Z</dcterms:created>
  <dcterms:modified xsi:type="dcterms:W3CDTF">2006-05-23T23:57:27Z</dcterms:modified>
  <cp:category/>
  <cp:version/>
  <cp:contentType/>
  <cp:contentStatus/>
</cp:coreProperties>
</file>